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rna\RBS-SYSTEMS Dropbox\Photovoltaique\Tableurs\"/>
    </mc:Choice>
  </mc:AlternateContent>
  <xr:revisionPtr revIDLastSave="0" documentId="8_{B5045139-C1C9-4E4A-9DCD-306A8BD4402A}" xr6:coauthVersionLast="47" xr6:coauthVersionMax="47" xr10:uidLastSave="{00000000-0000-0000-0000-000000000000}"/>
  <workbookProtection workbookAlgorithmName="SHA-512" workbookHashValue="wLzF+G1VIYI8QvN+9f1biTOXDtbx6D698R+xXvK8X6EsPahu+NNIFPwsw9zMb7ha2Xoqg5JOPBo9wbGL62hJLg==" workbookSaltValue="dAGaXFD0fsVNo63m13MDbA==" workbookSpinCount="100000" lockStructure="1"/>
  <bookViews>
    <workbookView xWindow="-108" yWindow="-108" windowWidth="23256" windowHeight="12456" xr2:uid="{00000000-000D-0000-FFFF-FFFF00000000}"/>
  </bookViews>
  <sheets>
    <sheet name="Bon Commande FR" sheetId="1" r:id="rId1"/>
  </sheets>
  <definedNames>
    <definedName name="_xlnm.Print_Area" localSheetId="0">'Bon Commande FR'!$A$1:$G$91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1" l="1"/>
  <c r="C19" i="1"/>
  <c r="G86" i="1"/>
  <c r="E86" i="1"/>
  <c r="G84" i="1"/>
  <c r="E84" i="1"/>
  <c r="G78" i="1" l="1"/>
  <c r="E78" i="1"/>
  <c r="G76" i="1"/>
  <c r="E76" i="1"/>
  <c r="G48" i="1"/>
  <c r="E48" i="1"/>
  <c r="G46" i="1"/>
  <c r="E46" i="1"/>
  <c r="G64" i="1"/>
  <c r="E64" i="1"/>
  <c r="G62" i="1"/>
  <c r="E62" i="1"/>
  <c r="G70" i="1"/>
  <c r="E70" i="1"/>
  <c r="G60" i="1"/>
  <c r="E60" i="1"/>
  <c r="G58" i="1"/>
  <c r="E58" i="1"/>
  <c r="G56" i="1"/>
  <c r="E56" i="1"/>
  <c r="G54" i="1"/>
  <c r="E54" i="1"/>
  <c r="G44" i="1"/>
  <c r="E44" i="1"/>
  <c r="G42" i="1"/>
  <c r="E42" i="1"/>
  <c r="G40" i="1"/>
  <c r="E40" i="1"/>
  <c r="G38" i="1"/>
  <c r="E38" i="1"/>
  <c r="A90" i="1" l="1"/>
  <c r="C90" i="1" l="1"/>
  <c r="F90" i="1" s="1"/>
  <c r="A88" i="1" l="1"/>
</calcChain>
</file>

<file path=xl/sharedStrings.xml><?xml version="1.0" encoding="utf-8"?>
<sst xmlns="http://schemas.openxmlformats.org/spreadsheetml/2006/main" count="106" uniqueCount="68">
  <si>
    <t>Quantité</t>
  </si>
  <si>
    <t>Total</t>
  </si>
  <si>
    <t>TOTAL HTVA</t>
  </si>
  <si>
    <t>COMMENTAIRES:</t>
  </si>
  <si>
    <t>Nom FR</t>
  </si>
  <si>
    <t>Unité de Vente</t>
  </si>
  <si>
    <t>TVA 21%</t>
  </si>
  <si>
    <t>TOTAL TVAC</t>
  </si>
  <si>
    <t>Référence</t>
  </si>
  <si>
    <t>Vis de fondation 750</t>
  </si>
  <si>
    <t>Vis de fondation 1000</t>
  </si>
  <si>
    <t>Vis de fondation 1250</t>
  </si>
  <si>
    <t>Vis de fondation 1500</t>
  </si>
  <si>
    <t>FS-750</t>
  </si>
  <si>
    <t>FS-1000</t>
  </si>
  <si>
    <t>FS-1250</t>
  </si>
  <si>
    <t>FS-1500</t>
  </si>
  <si>
    <t>Prix €</t>
  </si>
  <si>
    <t>Prix  par pièce €</t>
  </si>
  <si>
    <t>TX60-750</t>
  </si>
  <si>
    <t>TX60-1000</t>
  </si>
  <si>
    <t>TX70-750</t>
  </si>
  <si>
    <t>TX70-1000</t>
  </si>
  <si>
    <t>SE-150</t>
  </si>
  <si>
    <t>SE-300</t>
  </si>
  <si>
    <t>Fondation - Vis de fondation</t>
  </si>
  <si>
    <t>Tête de vissage PRO</t>
  </si>
  <si>
    <t>Tête de vissage STANDARD</t>
  </si>
  <si>
    <t>OT-1</t>
  </si>
  <si>
    <t>OT-2</t>
  </si>
  <si>
    <t>OT-3</t>
  </si>
  <si>
    <t>OT-4</t>
  </si>
  <si>
    <t>TORX  60/750</t>
  </si>
  <si>
    <t>Fondation - A chasser TORX</t>
  </si>
  <si>
    <t>SE-1</t>
  </si>
  <si>
    <t>Structure EASY-MOUNT (panneaux)</t>
  </si>
  <si>
    <t>Structure EASY-MOUNT (Pack 150)</t>
  </si>
  <si>
    <t>Structure EASY-MOUNT (Pack 300)</t>
  </si>
  <si>
    <t>Machines offerte</t>
  </si>
  <si>
    <t>OM-1</t>
  </si>
  <si>
    <t>OM-4</t>
  </si>
  <si>
    <r>
      <rPr>
        <b/>
        <sz val="10"/>
        <color theme="1"/>
        <rFont val="Calibri"/>
        <family val="2"/>
        <scheme val="minor"/>
      </rPr>
      <t xml:space="preserve">Boulonneuse Hikoki WR25SE </t>
    </r>
    <r>
      <rPr>
        <sz val="10"/>
        <color theme="1"/>
        <rFont val="Calibri"/>
        <family val="2"/>
        <scheme val="minor"/>
      </rPr>
      <t xml:space="preserve">
(pour Vis de fondation)</t>
    </r>
  </si>
  <si>
    <r>
      <rPr>
        <b/>
        <sz val="10"/>
        <color theme="1"/>
        <rFont val="Calibri"/>
        <family val="2"/>
        <scheme val="minor"/>
      </rPr>
      <t xml:space="preserve">Perfo Burineur Hikoki DH52MEY </t>
    </r>
    <r>
      <rPr>
        <sz val="10"/>
        <color theme="1"/>
        <rFont val="Calibri"/>
        <family val="2"/>
        <scheme val="minor"/>
      </rPr>
      <t xml:space="preserve">
(pour Pieux à chasser TORX)</t>
    </r>
  </si>
  <si>
    <t>Promo Intersolution</t>
  </si>
  <si>
    <t>NOM DE LA SOCIETE</t>
  </si>
  <si>
    <t>RUE et NUMERO</t>
  </si>
  <si>
    <t>CODE POSTAL et LOCALITE</t>
  </si>
  <si>
    <t>PAYS</t>
  </si>
  <si>
    <t>N° TVA</t>
  </si>
  <si>
    <t>PERSONNE DE CONTACT</t>
  </si>
  <si>
    <t>TEL</t>
  </si>
  <si>
    <t>MAIL</t>
  </si>
  <si>
    <t>Conditions de l'offre</t>
  </si>
  <si>
    <t>TORX  60/1000</t>
  </si>
  <si>
    <t>TORX  70/750</t>
  </si>
  <si>
    <t>TORX  70/1000</t>
  </si>
  <si>
    <t xml:space="preserve">Tête de frappe SDS-Max 55 </t>
  </si>
  <si>
    <t xml:space="preserve">Tête de frappe HEX 55  </t>
  </si>
  <si>
    <t>Réservé aux installateurs photovoltaïques</t>
  </si>
  <si>
    <t>Vis de fondation et pieux à chasser TORX par panière de 100 pièces</t>
  </si>
  <si>
    <t>€ HTVA</t>
  </si>
  <si>
    <t>1 machine par client</t>
  </si>
  <si>
    <t>Structure EASY-MOUNT par Panneau avec Fondation comprise</t>
  </si>
  <si>
    <t>Structure EASY-MOUNT par Pack avec Fondation comprise</t>
  </si>
  <si>
    <t xml:space="preserve">Nombre </t>
  </si>
  <si>
    <t>Panneaux</t>
  </si>
  <si>
    <t>Structures basées sur panneaux standard 1780 x 1134 mm</t>
  </si>
  <si>
    <t xml:space="preserve">Enlèvement chez RBS-Systems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</si>
</sst>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rgb="FFFF4000"/>
      <name val="Aller Display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Aller Display"/>
    </font>
    <font>
      <b/>
      <sz val="10"/>
      <color theme="1"/>
      <name val="Calibri"/>
      <family val="2"/>
      <scheme val="minor"/>
    </font>
    <font>
      <sz val="11"/>
      <color rgb="FF00B050"/>
      <name val="Aller Display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4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7" borderId="0" xfId="0" applyFill="1"/>
    <xf numFmtId="0" fontId="12" fillId="7" borderId="0" xfId="0" applyFont="1" applyFill="1" applyAlignment="1">
      <alignment horizontal="center"/>
    </xf>
    <xf numFmtId="0" fontId="0" fillId="7" borderId="4" xfId="0" applyFill="1" applyBorder="1"/>
    <xf numFmtId="0" fontId="0" fillId="7" borderId="8" xfId="0" applyFill="1" applyBorder="1"/>
    <xf numFmtId="0" fontId="0" fillId="7" borderId="27" xfId="0" applyFill="1" applyBorder="1"/>
    <xf numFmtId="0" fontId="0" fillId="7" borderId="28" xfId="0" applyFill="1" applyBorder="1"/>
    <xf numFmtId="0" fontId="0" fillId="7" borderId="17" xfId="0" applyFill="1" applyBorder="1"/>
    <xf numFmtId="0" fontId="0" fillId="7" borderId="5" xfId="0" applyFill="1" applyBorder="1"/>
    <xf numFmtId="0" fontId="0" fillId="7" borderId="9" xfId="0" applyFill="1" applyBorder="1"/>
    <xf numFmtId="0" fontId="0" fillId="6" borderId="25" xfId="0" applyFill="1" applyBorder="1" applyAlignment="1">
      <alignment horizontal="center"/>
    </xf>
    <xf numFmtId="0" fontId="13" fillId="7" borderId="16" xfId="0" applyFont="1" applyFill="1" applyBorder="1"/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2" fillId="6" borderId="24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center" vertical="center"/>
    </xf>
    <xf numFmtId="164" fontId="2" fillId="6" borderId="25" xfId="0" applyNumberFormat="1" applyFont="1" applyFill="1" applyBorder="1" applyAlignment="1">
      <alignment horizontal="center" vertical="center"/>
    </xf>
    <xf numFmtId="164" fontId="2" fillId="6" borderId="26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5" fillId="7" borderId="0" xfId="0" applyFont="1" applyFill="1" applyAlignment="1">
      <alignment horizontal="center"/>
    </xf>
    <xf numFmtId="0" fontId="9" fillId="3" borderId="16" xfId="0" applyFont="1" applyFill="1" applyBorder="1" applyAlignment="1">
      <alignment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left" indent="1"/>
    </xf>
    <xf numFmtId="2" fontId="3" fillId="3" borderId="5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5" fillId="6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5" fillId="4" borderId="5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8" borderId="18" xfId="0" applyFont="1" applyFill="1" applyBorder="1" applyAlignment="1">
      <alignment horizontal="left" vertical="center"/>
    </xf>
    <xf numFmtId="0" fontId="7" fillId="8" borderId="19" xfId="0" applyFont="1" applyFill="1" applyBorder="1" applyAlignment="1">
      <alignment horizontal="left" vertical="center"/>
    </xf>
    <xf numFmtId="0" fontId="7" fillId="8" borderId="2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9" borderId="18" xfId="0" applyFont="1" applyFill="1" applyBorder="1" applyAlignment="1">
      <alignment horizontal="left" vertical="center"/>
    </xf>
    <xf numFmtId="0" fontId="7" fillId="9" borderId="19" xfId="0" applyFont="1" applyFill="1" applyBorder="1" applyAlignment="1">
      <alignment horizontal="left" vertical="center"/>
    </xf>
    <xf numFmtId="0" fontId="7" fillId="9" borderId="20" xfId="0" applyFont="1" applyFill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2" fontId="8" fillId="0" borderId="29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2" fontId="8" fillId="4" borderId="29" xfId="0" applyNumberFormat="1" applyFont="1" applyFill="1" applyBorder="1" applyAlignment="1">
      <alignment horizontal="center" vertical="center"/>
    </xf>
    <xf numFmtId="2" fontId="8" fillId="4" borderId="15" xfId="0" applyNumberFormat="1" applyFont="1" applyFill="1" applyBorder="1" applyAlignment="1">
      <alignment horizontal="center" vertical="center"/>
    </xf>
    <xf numFmtId="0" fontId="8" fillId="10" borderId="10" xfId="0" applyFont="1" applyFill="1" applyBorder="1" applyAlignment="1" applyProtection="1">
      <alignment horizontal="center" vertical="center"/>
      <protection locked="0"/>
    </xf>
    <xf numFmtId="0" fontId="8" fillId="10" borderId="14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center"/>
    </xf>
    <xf numFmtId="2" fontId="10" fillId="4" borderId="10" xfId="0" applyNumberFormat="1" applyFont="1" applyFill="1" applyBorder="1" applyAlignment="1">
      <alignment horizontal="center" vertical="center"/>
    </xf>
    <xf numFmtId="2" fontId="10" fillId="4" borderId="14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6600"/>
      <color rgb="FFCC00FF"/>
      <color rgb="FFFF4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Weasyfix">
      <a:dk1>
        <a:sysClr val="windowText" lastClr="000000"/>
      </a:dk1>
      <a:lt1>
        <a:sysClr val="window" lastClr="FFFFFF"/>
      </a:lt1>
      <a:dk2>
        <a:srgbClr val="191919"/>
      </a:dk2>
      <a:lt2>
        <a:srgbClr val="E7E6E6"/>
      </a:lt2>
      <a:accent1>
        <a:srgbClr val="404040"/>
      </a:accent1>
      <a:accent2>
        <a:srgbClr val="FF4000"/>
      </a:accent2>
      <a:accent3>
        <a:srgbClr val="97C429"/>
      </a:accent3>
      <a:accent4>
        <a:srgbClr val="12B6CF"/>
      </a:accent4>
      <a:accent5>
        <a:srgbClr val="FFC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96"/>
  <sheetViews>
    <sheetView tabSelected="1" view="pageBreakPreview" zoomScaleNormal="100" zoomScaleSheetLayoutView="100" workbookViewId="0">
      <selection activeCell="A23" sqref="A23:G23"/>
    </sheetView>
  </sheetViews>
  <sheetFormatPr defaultColWidth="9.109375" defaultRowHeight="14.4" x14ac:dyDescent="0.3"/>
  <cols>
    <col min="1" max="1" width="12.21875" customWidth="1"/>
    <col min="2" max="2" width="32.5546875" customWidth="1"/>
    <col min="3" max="5" width="8.6640625" customWidth="1"/>
    <col min="6" max="6" width="9.6640625" customWidth="1"/>
    <col min="7" max="7" width="9.5546875" customWidth="1"/>
    <col min="8" max="8" width="9.109375" hidden="1" customWidth="1"/>
    <col min="9" max="9" width="9.109375" customWidth="1"/>
  </cols>
  <sheetData>
    <row r="1" spans="1:7" ht="13.2" customHeight="1" x14ac:dyDescent="0.3">
      <c r="A1" s="54" t="s">
        <v>43</v>
      </c>
      <c r="B1" s="54"/>
      <c r="C1" s="54"/>
      <c r="D1" s="54"/>
      <c r="E1" s="54"/>
      <c r="F1" s="54"/>
      <c r="G1" s="54"/>
    </row>
    <row r="2" spans="1:7" ht="12" customHeight="1" x14ac:dyDescent="0.3">
      <c r="A2" s="73" t="s">
        <v>44</v>
      </c>
      <c r="B2" s="73"/>
      <c r="C2" s="76"/>
      <c r="D2" s="76"/>
      <c r="E2" s="76"/>
      <c r="F2" s="76"/>
      <c r="G2" s="77"/>
    </row>
    <row r="3" spans="1:7" ht="12" customHeight="1" x14ac:dyDescent="0.3">
      <c r="A3" s="73"/>
      <c r="B3" s="73"/>
      <c r="C3" s="78"/>
      <c r="D3" s="78"/>
      <c r="E3" s="78"/>
      <c r="F3" s="78"/>
      <c r="G3" s="79"/>
    </row>
    <row r="4" spans="1:7" ht="12" customHeight="1" x14ac:dyDescent="0.3">
      <c r="A4" s="73" t="s">
        <v>45</v>
      </c>
      <c r="B4" s="73"/>
      <c r="C4" s="76"/>
      <c r="D4" s="76"/>
      <c r="E4" s="76"/>
      <c r="F4" s="76"/>
      <c r="G4" s="77"/>
    </row>
    <row r="5" spans="1:7" ht="12" customHeight="1" x14ac:dyDescent="0.3">
      <c r="A5" s="73"/>
      <c r="B5" s="73"/>
      <c r="C5" s="78"/>
      <c r="D5" s="78"/>
      <c r="E5" s="78"/>
      <c r="F5" s="78"/>
      <c r="G5" s="79"/>
    </row>
    <row r="6" spans="1:7" ht="12" customHeight="1" x14ac:dyDescent="0.3">
      <c r="A6" s="73" t="s">
        <v>46</v>
      </c>
      <c r="B6" s="73"/>
      <c r="C6" s="76"/>
      <c r="D6" s="76"/>
      <c r="E6" s="76"/>
      <c r="F6" s="76"/>
      <c r="G6" s="77"/>
    </row>
    <row r="7" spans="1:7" ht="12" customHeight="1" x14ac:dyDescent="0.3">
      <c r="A7" s="73"/>
      <c r="B7" s="73"/>
      <c r="C7" s="78"/>
      <c r="D7" s="78"/>
      <c r="E7" s="78"/>
      <c r="F7" s="78"/>
      <c r="G7" s="79"/>
    </row>
    <row r="8" spans="1:7" ht="12" customHeight="1" x14ac:dyDescent="0.3">
      <c r="A8" s="73" t="s">
        <v>47</v>
      </c>
      <c r="B8" s="73"/>
      <c r="C8" s="76"/>
      <c r="D8" s="76"/>
      <c r="E8" s="76"/>
      <c r="F8" s="76"/>
      <c r="G8" s="77"/>
    </row>
    <row r="9" spans="1:7" ht="12" customHeight="1" x14ac:dyDescent="0.3">
      <c r="A9" s="73"/>
      <c r="B9" s="73"/>
      <c r="C9" s="78"/>
      <c r="D9" s="78"/>
      <c r="E9" s="78"/>
      <c r="F9" s="78"/>
      <c r="G9" s="79"/>
    </row>
    <row r="10" spans="1:7" ht="12" customHeight="1" x14ac:dyDescent="0.3">
      <c r="A10" s="73" t="s">
        <v>48</v>
      </c>
      <c r="B10" s="73"/>
      <c r="C10" s="76"/>
      <c r="D10" s="76"/>
      <c r="E10" s="76"/>
      <c r="F10" s="76"/>
      <c r="G10" s="77"/>
    </row>
    <row r="11" spans="1:7" ht="12" customHeight="1" x14ac:dyDescent="0.3">
      <c r="A11" s="73"/>
      <c r="B11" s="73"/>
      <c r="C11" s="78"/>
      <c r="D11" s="78"/>
      <c r="E11" s="78"/>
      <c r="F11" s="78"/>
      <c r="G11" s="79"/>
    </row>
    <row r="12" spans="1:7" ht="12" customHeight="1" x14ac:dyDescent="0.3">
      <c r="A12" s="73" t="s">
        <v>49</v>
      </c>
      <c r="B12" s="73"/>
      <c r="C12" s="76"/>
      <c r="D12" s="76"/>
      <c r="E12" s="76"/>
      <c r="F12" s="76"/>
      <c r="G12" s="77"/>
    </row>
    <row r="13" spans="1:7" ht="12" customHeight="1" x14ac:dyDescent="0.3">
      <c r="A13" s="73"/>
      <c r="B13" s="73"/>
      <c r="C13" s="78"/>
      <c r="D13" s="78"/>
      <c r="E13" s="78"/>
      <c r="F13" s="78"/>
      <c r="G13" s="79"/>
    </row>
    <row r="14" spans="1:7" ht="12" customHeight="1" x14ac:dyDescent="0.3">
      <c r="A14" s="73" t="s">
        <v>50</v>
      </c>
      <c r="B14" s="73"/>
      <c r="C14" s="76"/>
      <c r="D14" s="76"/>
      <c r="E14" s="76"/>
      <c r="F14" s="76"/>
      <c r="G14" s="77"/>
    </row>
    <row r="15" spans="1:7" ht="12" customHeight="1" x14ac:dyDescent="0.3">
      <c r="A15" s="73"/>
      <c r="B15" s="73"/>
      <c r="C15" s="78"/>
      <c r="D15" s="78"/>
      <c r="E15" s="78"/>
      <c r="F15" s="78"/>
      <c r="G15" s="79"/>
    </row>
    <row r="16" spans="1:7" ht="12" customHeight="1" x14ac:dyDescent="0.3">
      <c r="A16" s="73" t="s">
        <v>51</v>
      </c>
      <c r="B16" s="73"/>
      <c r="C16" s="76"/>
      <c r="D16" s="76"/>
      <c r="E16" s="76"/>
      <c r="F16" s="76"/>
      <c r="G16" s="77"/>
    </row>
    <row r="17" spans="1:7" ht="12" customHeight="1" x14ac:dyDescent="0.3">
      <c r="A17" s="73"/>
      <c r="B17" s="73"/>
      <c r="C17" s="78"/>
      <c r="D17" s="78"/>
      <c r="E17" s="78"/>
      <c r="F17" s="78"/>
      <c r="G17" s="79"/>
    </row>
    <row r="18" spans="1:7" ht="6" customHeight="1" x14ac:dyDescent="0.3">
      <c r="A18" s="22"/>
      <c r="B18" s="21"/>
      <c r="C18" s="21"/>
      <c r="D18" s="22"/>
      <c r="E18" s="22"/>
      <c r="F18" s="23"/>
      <c r="G18" s="23"/>
    </row>
    <row r="19" spans="1:7" ht="12" customHeight="1" x14ac:dyDescent="0.3">
      <c r="A19" s="73" t="s">
        <v>51</v>
      </c>
      <c r="B19" s="73"/>
      <c r="C19" s="103">
        <f ca="1">TODAY()</f>
        <v>45307</v>
      </c>
      <c r="D19" s="76"/>
      <c r="E19" s="76"/>
      <c r="F19" s="76"/>
      <c r="G19" s="77"/>
    </row>
    <row r="20" spans="1:7" ht="12" customHeight="1" x14ac:dyDescent="0.3">
      <c r="A20" s="73"/>
      <c r="B20" s="73"/>
      <c r="C20" s="78"/>
      <c r="D20" s="78"/>
      <c r="E20" s="78"/>
      <c r="F20" s="78"/>
      <c r="G20" s="79"/>
    </row>
    <row r="21" spans="1:7" ht="6" customHeight="1" x14ac:dyDescent="0.3">
      <c r="A21" s="22"/>
      <c r="B21" s="21"/>
      <c r="C21" s="21"/>
      <c r="D21" s="22"/>
      <c r="E21" s="22"/>
      <c r="F21" s="23"/>
      <c r="G21" s="23"/>
    </row>
    <row r="22" spans="1:7" ht="15.6" x14ac:dyDescent="0.3">
      <c r="A22" s="24" t="s">
        <v>3</v>
      </c>
      <c r="B22" s="19"/>
      <c r="C22" s="19"/>
      <c r="D22" s="25"/>
      <c r="E22" s="25"/>
      <c r="F22" s="26"/>
      <c r="G22" s="27"/>
    </row>
    <row r="23" spans="1:7" ht="39.6" customHeight="1" x14ac:dyDescent="0.3">
      <c r="A23" s="52"/>
      <c r="B23" s="53"/>
      <c r="C23" s="53"/>
      <c r="D23" s="53"/>
      <c r="E23" s="53"/>
      <c r="F23" s="53"/>
      <c r="G23" s="53"/>
    </row>
    <row r="24" spans="1:7" ht="5.4" customHeight="1" x14ac:dyDescent="0.3">
      <c r="A24" s="10"/>
      <c r="B24" s="10"/>
      <c r="C24" s="10"/>
      <c r="D24" s="10"/>
      <c r="E24" s="10"/>
      <c r="F24" s="10"/>
      <c r="G24" s="10"/>
    </row>
    <row r="25" spans="1:7" ht="16.2" customHeight="1" x14ac:dyDescent="0.3">
      <c r="A25" s="43" t="s">
        <v>52</v>
      </c>
      <c r="B25" s="44"/>
      <c r="C25" s="44"/>
      <c r="D25" s="44"/>
      <c r="E25" s="44"/>
      <c r="F25" s="44"/>
      <c r="G25" s="45"/>
    </row>
    <row r="26" spans="1:7" ht="16.2" customHeight="1" x14ac:dyDescent="0.3">
      <c r="A26" s="20" t="s">
        <v>58</v>
      </c>
      <c r="B26" s="12"/>
      <c r="C26" s="12"/>
      <c r="D26" s="12"/>
      <c r="E26" s="12"/>
      <c r="F26" s="12"/>
      <c r="G26" s="13"/>
    </row>
    <row r="27" spans="1:7" ht="16.2" customHeight="1" x14ac:dyDescent="0.3">
      <c r="A27" s="36" t="s">
        <v>58</v>
      </c>
      <c r="B27" s="10"/>
      <c r="C27" s="10"/>
      <c r="D27" s="10"/>
      <c r="E27" s="10"/>
      <c r="F27" s="10"/>
      <c r="G27" s="15"/>
    </row>
    <row r="28" spans="1:7" ht="16.2" customHeight="1" x14ac:dyDescent="0.3">
      <c r="A28" s="36" t="s">
        <v>61</v>
      </c>
      <c r="B28" s="10"/>
      <c r="C28" s="10"/>
      <c r="D28" s="10"/>
      <c r="E28" s="10"/>
      <c r="F28" s="10"/>
      <c r="G28" s="15"/>
    </row>
    <row r="29" spans="1:7" ht="16.2" customHeight="1" x14ac:dyDescent="0.3">
      <c r="A29" s="36" t="s">
        <v>59</v>
      </c>
      <c r="B29" s="10"/>
      <c r="C29" s="10"/>
      <c r="D29" s="10"/>
      <c r="E29" s="10"/>
      <c r="F29" s="10"/>
      <c r="G29" s="15"/>
    </row>
    <row r="30" spans="1:7" ht="16.2" customHeight="1" x14ac:dyDescent="0.3">
      <c r="A30" s="36" t="s">
        <v>66</v>
      </c>
      <c r="B30" s="10"/>
      <c r="C30" s="10"/>
      <c r="D30" s="10"/>
      <c r="E30" s="10"/>
      <c r="F30" s="10"/>
      <c r="G30" s="15"/>
    </row>
    <row r="31" spans="1:7" ht="16.2" customHeight="1" x14ac:dyDescent="0.3">
      <c r="A31" s="36" t="s">
        <v>67</v>
      </c>
      <c r="B31" s="10"/>
      <c r="C31" s="10"/>
      <c r="D31" s="10"/>
      <c r="E31" s="10"/>
      <c r="F31" s="10"/>
      <c r="G31" s="15"/>
    </row>
    <row r="32" spans="1:7" ht="16.2" customHeight="1" x14ac:dyDescent="0.3">
      <c r="A32" s="14"/>
      <c r="B32" s="10"/>
      <c r="C32" s="10"/>
      <c r="D32" s="10"/>
      <c r="E32" s="10"/>
      <c r="F32" s="10"/>
      <c r="G32" s="15"/>
    </row>
    <row r="33" spans="1:7" ht="16.2" customHeight="1" x14ac:dyDescent="0.3">
      <c r="A33" s="16"/>
      <c r="B33" s="17"/>
      <c r="C33" s="17"/>
      <c r="D33" s="17"/>
      <c r="E33" s="17"/>
      <c r="F33" s="17"/>
      <c r="G33" s="18"/>
    </row>
    <row r="34" spans="1:7" ht="5.4" customHeight="1" thickBot="1" x14ac:dyDescent="0.35">
      <c r="A34" s="10"/>
      <c r="B34" s="10"/>
      <c r="C34" s="10"/>
      <c r="D34" s="10"/>
      <c r="E34" s="10"/>
      <c r="F34" s="10"/>
      <c r="G34" s="10"/>
    </row>
    <row r="35" spans="1:7" ht="15" thickBot="1" x14ac:dyDescent="0.35">
      <c r="A35" s="55" t="s">
        <v>25</v>
      </c>
      <c r="B35" s="56"/>
      <c r="C35" s="56"/>
      <c r="D35" s="56"/>
      <c r="E35" s="56"/>
      <c r="F35" s="56"/>
      <c r="G35" s="57"/>
    </row>
    <row r="36" spans="1:7" ht="14.4" customHeight="1" x14ac:dyDescent="0.3">
      <c r="A36" s="4" t="s">
        <v>8</v>
      </c>
      <c r="B36" s="4" t="s">
        <v>4</v>
      </c>
      <c r="C36" s="63" t="s">
        <v>5</v>
      </c>
      <c r="D36" s="64"/>
      <c r="E36" s="61" t="s">
        <v>18</v>
      </c>
      <c r="F36" s="4" t="s">
        <v>0</v>
      </c>
      <c r="G36" s="5" t="s">
        <v>1</v>
      </c>
    </row>
    <row r="37" spans="1:7" ht="14.4" customHeight="1" thickBot="1" x14ac:dyDescent="0.35">
      <c r="A37" s="6"/>
      <c r="B37" s="6"/>
      <c r="C37" s="8" t="s">
        <v>0</v>
      </c>
      <c r="D37" s="9" t="s">
        <v>17</v>
      </c>
      <c r="E37" s="62"/>
      <c r="F37" s="6"/>
      <c r="G37" s="7" t="s">
        <v>60</v>
      </c>
    </row>
    <row r="38" spans="1:7" s="3" customFormat="1" ht="12.6" customHeight="1" x14ac:dyDescent="0.3">
      <c r="A38" s="65" t="s">
        <v>13</v>
      </c>
      <c r="B38" s="50" t="s">
        <v>9</v>
      </c>
      <c r="C38" s="67">
        <v>100</v>
      </c>
      <c r="D38" s="69">
        <v>4653</v>
      </c>
      <c r="E38" s="71">
        <f t="shared" ref="E38" si="0">D38/C38</f>
        <v>46.53</v>
      </c>
      <c r="F38" s="85"/>
      <c r="G38" s="87">
        <f>D38*F38</f>
        <v>0</v>
      </c>
    </row>
    <row r="39" spans="1:7" s="3" customFormat="1" ht="12.6" customHeight="1" thickBot="1" x14ac:dyDescent="0.35">
      <c r="A39" s="66"/>
      <c r="B39" s="51"/>
      <c r="C39" s="68"/>
      <c r="D39" s="70"/>
      <c r="E39" s="72"/>
      <c r="F39" s="86"/>
      <c r="G39" s="88"/>
    </row>
    <row r="40" spans="1:7" s="3" customFormat="1" ht="12.6" customHeight="1" x14ac:dyDescent="0.3">
      <c r="A40" s="65" t="s">
        <v>14</v>
      </c>
      <c r="B40" s="50" t="s">
        <v>10</v>
      </c>
      <c r="C40" s="67">
        <v>100</v>
      </c>
      <c r="D40" s="69">
        <v>5553</v>
      </c>
      <c r="E40" s="71">
        <f t="shared" ref="E40" si="1">D40/C40</f>
        <v>55.53</v>
      </c>
      <c r="F40" s="85"/>
      <c r="G40" s="87">
        <f>D40*F40</f>
        <v>0</v>
      </c>
    </row>
    <row r="41" spans="1:7" s="3" customFormat="1" ht="12.6" customHeight="1" thickBot="1" x14ac:dyDescent="0.35">
      <c r="A41" s="66"/>
      <c r="B41" s="51"/>
      <c r="C41" s="68"/>
      <c r="D41" s="70"/>
      <c r="E41" s="72"/>
      <c r="F41" s="86"/>
      <c r="G41" s="88"/>
    </row>
    <row r="42" spans="1:7" s="3" customFormat="1" ht="12.6" customHeight="1" x14ac:dyDescent="0.3">
      <c r="A42" s="65" t="s">
        <v>15</v>
      </c>
      <c r="B42" s="50" t="s">
        <v>11</v>
      </c>
      <c r="C42" s="67">
        <v>100</v>
      </c>
      <c r="D42" s="69">
        <v>6322</v>
      </c>
      <c r="E42" s="71">
        <f t="shared" ref="E42" si="2">D42/C42</f>
        <v>63.22</v>
      </c>
      <c r="F42" s="85"/>
      <c r="G42" s="87">
        <f>D42*F42</f>
        <v>0</v>
      </c>
    </row>
    <row r="43" spans="1:7" s="3" customFormat="1" ht="12.6" customHeight="1" thickBot="1" x14ac:dyDescent="0.35">
      <c r="A43" s="66"/>
      <c r="B43" s="51"/>
      <c r="C43" s="68"/>
      <c r="D43" s="70"/>
      <c r="E43" s="72"/>
      <c r="F43" s="86"/>
      <c r="G43" s="88"/>
    </row>
    <row r="44" spans="1:7" s="3" customFormat="1" ht="12.6" customHeight="1" x14ac:dyDescent="0.3">
      <c r="A44" s="65" t="s">
        <v>16</v>
      </c>
      <c r="B44" s="50" t="s">
        <v>12</v>
      </c>
      <c r="C44" s="67">
        <v>100</v>
      </c>
      <c r="D44" s="69">
        <v>7199</v>
      </c>
      <c r="E44" s="71">
        <f t="shared" ref="E44" si="3">D44/C44</f>
        <v>71.989999999999995</v>
      </c>
      <c r="F44" s="85"/>
      <c r="G44" s="87">
        <f>D44*F44</f>
        <v>0</v>
      </c>
    </row>
    <row r="45" spans="1:7" s="3" customFormat="1" ht="12.6" customHeight="1" thickBot="1" x14ac:dyDescent="0.35">
      <c r="A45" s="66"/>
      <c r="B45" s="51"/>
      <c r="C45" s="68"/>
      <c r="D45" s="70"/>
      <c r="E45" s="72"/>
      <c r="F45" s="86"/>
      <c r="G45" s="88"/>
    </row>
    <row r="46" spans="1:7" s="3" customFormat="1" ht="12.6" customHeight="1" x14ac:dyDescent="0.3">
      <c r="A46" s="101" t="s">
        <v>28</v>
      </c>
      <c r="B46" s="41" t="s">
        <v>27</v>
      </c>
      <c r="C46" s="95">
        <v>1</v>
      </c>
      <c r="D46" s="97">
        <v>135</v>
      </c>
      <c r="E46" s="99">
        <f t="shared" ref="E46" si="4">D46/C46</f>
        <v>135</v>
      </c>
      <c r="F46" s="89"/>
      <c r="G46" s="91">
        <f>D46*F46</f>
        <v>0</v>
      </c>
    </row>
    <row r="47" spans="1:7" s="3" customFormat="1" ht="12.6" customHeight="1" thickBot="1" x14ac:dyDescent="0.35">
      <c r="A47" s="102"/>
      <c r="B47" s="42"/>
      <c r="C47" s="96"/>
      <c r="D47" s="98"/>
      <c r="E47" s="100"/>
      <c r="F47" s="90"/>
      <c r="G47" s="92"/>
    </row>
    <row r="48" spans="1:7" s="3" customFormat="1" ht="12.6" customHeight="1" x14ac:dyDescent="0.3">
      <c r="A48" s="101" t="s">
        <v>29</v>
      </c>
      <c r="B48" s="41" t="s">
        <v>26</v>
      </c>
      <c r="C48" s="95">
        <v>1</v>
      </c>
      <c r="D48" s="97">
        <v>417.7</v>
      </c>
      <c r="E48" s="99">
        <f t="shared" ref="E48" si="5">D48/C48</f>
        <v>417.7</v>
      </c>
      <c r="F48" s="89"/>
      <c r="G48" s="91">
        <f>D48*F48</f>
        <v>0</v>
      </c>
    </row>
    <row r="49" spans="1:8" s="3" customFormat="1" ht="12.6" customHeight="1" thickBot="1" x14ac:dyDescent="0.35">
      <c r="A49" s="102"/>
      <c r="B49" s="42"/>
      <c r="C49" s="96"/>
      <c r="D49" s="98"/>
      <c r="E49" s="100"/>
      <c r="F49" s="90"/>
      <c r="G49" s="92"/>
    </row>
    <row r="50" spans="1:8" ht="6" customHeight="1" thickBot="1" x14ac:dyDescent="0.35">
      <c r="A50" s="10"/>
      <c r="B50" s="10"/>
      <c r="C50" s="10"/>
      <c r="D50" s="10"/>
      <c r="E50" s="10"/>
      <c r="F50" s="10"/>
      <c r="G50" s="10"/>
    </row>
    <row r="51" spans="1:8" ht="15" thickBot="1" x14ac:dyDescent="0.35">
      <c r="A51" s="55" t="s">
        <v>33</v>
      </c>
      <c r="B51" s="56"/>
      <c r="C51" s="56"/>
      <c r="D51" s="56"/>
      <c r="E51" s="56"/>
      <c r="F51" s="56"/>
      <c r="G51" s="57"/>
    </row>
    <row r="52" spans="1:8" ht="14.4" customHeight="1" x14ac:dyDescent="0.3">
      <c r="A52" s="4" t="s">
        <v>8</v>
      </c>
      <c r="B52" s="4" t="s">
        <v>4</v>
      </c>
      <c r="C52" s="63" t="s">
        <v>5</v>
      </c>
      <c r="D52" s="64"/>
      <c r="E52" s="61" t="s">
        <v>18</v>
      </c>
      <c r="F52" s="4" t="s">
        <v>0</v>
      </c>
      <c r="G52" s="5" t="s">
        <v>1</v>
      </c>
    </row>
    <row r="53" spans="1:8" ht="14.4" customHeight="1" thickBot="1" x14ac:dyDescent="0.35">
      <c r="A53" s="6"/>
      <c r="B53" s="6"/>
      <c r="C53" s="8" t="s">
        <v>0</v>
      </c>
      <c r="D53" s="9" t="s">
        <v>17</v>
      </c>
      <c r="E53" s="62"/>
      <c r="F53" s="6"/>
      <c r="G53" s="7" t="s">
        <v>60</v>
      </c>
    </row>
    <row r="54" spans="1:8" ht="12.6" customHeight="1" x14ac:dyDescent="0.3">
      <c r="A54" s="80" t="s">
        <v>19</v>
      </c>
      <c r="B54" s="50" t="s">
        <v>32</v>
      </c>
      <c r="C54" s="67">
        <v>100</v>
      </c>
      <c r="D54" s="69">
        <v>4785</v>
      </c>
      <c r="E54" s="71">
        <f t="shared" ref="E54" si="6">D54/C54</f>
        <v>47.85</v>
      </c>
      <c r="F54" s="85"/>
      <c r="G54" s="87">
        <f>D54*F54</f>
        <v>0</v>
      </c>
      <c r="H54">
        <v>6</v>
      </c>
    </row>
    <row r="55" spans="1:8" ht="12.6" customHeight="1" thickBot="1" x14ac:dyDescent="0.35">
      <c r="A55" s="81"/>
      <c r="B55" s="51"/>
      <c r="C55" s="68"/>
      <c r="D55" s="70"/>
      <c r="E55" s="72"/>
      <c r="F55" s="86"/>
      <c r="G55" s="88"/>
      <c r="H55">
        <v>8</v>
      </c>
    </row>
    <row r="56" spans="1:8" ht="12.6" customHeight="1" x14ac:dyDescent="0.3">
      <c r="A56" s="80" t="s">
        <v>20</v>
      </c>
      <c r="B56" s="50" t="s">
        <v>53</v>
      </c>
      <c r="C56" s="67">
        <v>100</v>
      </c>
      <c r="D56" s="69">
        <v>5710</v>
      </c>
      <c r="E56" s="71">
        <f t="shared" ref="E56" si="7">D56/C56</f>
        <v>57.1</v>
      </c>
      <c r="F56" s="85"/>
      <c r="G56" s="87">
        <f>D56*F56</f>
        <v>0</v>
      </c>
      <c r="H56">
        <v>10</v>
      </c>
    </row>
    <row r="57" spans="1:8" ht="12.6" customHeight="1" thickBot="1" x14ac:dyDescent="0.35">
      <c r="A57" s="81"/>
      <c r="B57" s="51"/>
      <c r="C57" s="68"/>
      <c r="D57" s="70"/>
      <c r="E57" s="72"/>
      <c r="F57" s="86"/>
      <c r="G57" s="88"/>
      <c r="H57">
        <v>12</v>
      </c>
    </row>
    <row r="58" spans="1:8" ht="12.6" customHeight="1" x14ac:dyDescent="0.3">
      <c r="A58" s="80" t="s">
        <v>21</v>
      </c>
      <c r="B58" s="50" t="s">
        <v>54</v>
      </c>
      <c r="C58" s="67">
        <v>100</v>
      </c>
      <c r="D58" s="69">
        <v>5981</v>
      </c>
      <c r="E58" s="71">
        <f t="shared" ref="E58" si="8">D58/C58</f>
        <v>59.81</v>
      </c>
      <c r="F58" s="85"/>
      <c r="G58" s="87">
        <f>D58*F58</f>
        <v>0</v>
      </c>
      <c r="H58">
        <v>14</v>
      </c>
    </row>
    <row r="59" spans="1:8" ht="12.6" customHeight="1" thickBot="1" x14ac:dyDescent="0.35">
      <c r="A59" s="81"/>
      <c r="B59" s="51"/>
      <c r="C59" s="68"/>
      <c r="D59" s="70"/>
      <c r="E59" s="72"/>
      <c r="F59" s="86"/>
      <c r="G59" s="88"/>
      <c r="H59">
        <v>16</v>
      </c>
    </row>
    <row r="60" spans="1:8" ht="12.6" customHeight="1" x14ac:dyDescent="0.3">
      <c r="A60" s="80" t="s">
        <v>22</v>
      </c>
      <c r="B60" s="50" t="s">
        <v>55</v>
      </c>
      <c r="C60" s="67">
        <v>100</v>
      </c>
      <c r="D60" s="69">
        <v>7138</v>
      </c>
      <c r="E60" s="71">
        <f t="shared" ref="E60" si="9">D60/C60</f>
        <v>71.38</v>
      </c>
      <c r="F60" s="85"/>
      <c r="G60" s="87">
        <f>D60*F60</f>
        <v>0</v>
      </c>
      <c r="H60">
        <v>18</v>
      </c>
    </row>
    <row r="61" spans="1:8" ht="12.6" customHeight="1" thickBot="1" x14ac:dyDescent="0.35">
      <c r="A61" s="81"/>
      <c r="B61" s="51"/>
      <c r="C61" s="68"/>
      <c r="D61" s="70"/>
      <c r="E61" s="72"/>
      <c r="F61" s="86"/>
      <c r="G61" s="88"/>
      <c r="H61">
        <v>20</v>
      </c>
    </row>
    <row r="62" spans="1:8" ht="12.6" customHeight="1" x14ac:dyDescent="0.3">
      <c r="A62" s="39" t="s">
        <v>30</v>
      </c>
      <c r="B62" s="41" t="s">
        <v>56</v>
      </c>
      <c r="C62" s="95">
        <v>1</v>
      </c>
      <c r="D62" s="97">
        <v>275</v>
      </c>
      <c r="E62" s="99">
        <f t="shared" ref="E62" si="10">D62/C62</f>
        <v>275</v>
      </c>
      <c r="F62" s="89"/>
      <c r="G62" s="91">
        <f>D62*F62</f>
        <v>0</v>
      </c>
      <c r="H62">
        <v>22</v>
      </c>
    </row>
    <row r="63" spans="1:8" ht="12.6" customHeight="1" thickBot="1" x14ac:dyDescent="0.35">
      <c r="A63" s="40"/>
      <c r="B63" s="42"/>
      <c r="C63" s="96"/>
      <c r="D63" s="98"/>
      <c r="E63" s="100"/>
      <c r="F63" s="90"/>
      <c r="G63" s="92"/>
      <c r="H63">
        <v>24</v>
      </c>
    </row>
    <row r="64" spans="1:8" ht="12.6" customHeight="1" x14ac:dyDescent="0.3">
      <c r="A64" s="39" t="s">
        <v>31</v>
      </c>
      <c r="B64" s="41" t="s">
        <v>57</v>
      </c>
      <c r="C64" s="95">
        <v>1</v>
      </c>
      <c r="D64" s="97">
        <v>325</v>
      </c>
      <c r="E64" s="99">
        <f t="shared" ref="E64" si="11">D64/C64</f>
        <v>325</v>
      </c>
      <c r="F64" s="89"/>
      <c r="G64" s="91">
        <f>D64*F64</f>
        <v>0</v>
      </c>
      <c r="H64">
        <v>26</v>
      </c>
    </row>
    <row r="65" spans="1:8" ht="12.6" customHeight="1" thickBot="1" x14ac:dyDescent="0.35">
      <c r="A65" s="40"/>
      <c r="B65" s="42"/>
      <c r="C65" s="96"/>
      <c r="D65" s="98"/>
      <c r="E65" s="100"/>
      <c r="F65" s="90"/>
      <c r="G65" s="92"/>
      <c r="H65">
        <v>28</v>
      </c>
    </row>
    <row r="66" spans="1:8" ht="6" customHeight="1" thickBot="1" x14ac:dyDescent="0.35">
      <c r="A66" s="10"/>
      <c r="B66" s="10"/>
      <c r="C66" s="10"/>
      <c r="D66" s="10"/>
      <c r="E66" s="10"/>
      <c r="F66" s="10"/>
      <c r="G66" s="10"/>
      <c r="H66">
        <v>30</v>
      </c>
    </row>
    <row r="67" spans="1:8" ht="15" thickBot="1" x14ac:dyDescent="0.35">
      <c r="A67" s="58" t="s">
        <v>62</v>
      </c>
      <c r="B67" s="59"/>
      <c r="C67" s="59"/>
      <c r="D67" s="59"/>
      <c r="E67" s="59"/>
      <c r="F67" s="59"/>
      <c r="G67" s="60"/>
      <c r="H67">
        <v>32</v>
      </c>
    </row>
    <row r="68" spans="1:8" ht="14.4" customHeight="1" x14ac:dyDescent="0.3">
      <c r="A68" s="4" t="s">
        <v>8</v>
      </c>
      <c r="B68" s="4" t="s">
        <v>4</v>
      </c>
      <c r="C68" s="63" t="s">
        <v>5</v>
      </c>
      <c r="D68" s="64"/>
      <c r="E68" s="61" t="s">
        <v>18</v>
      </c>
      <c r="F68" s="34" t="s">
        <v>64</v>
      </c>
      <c r="G68" s="5" t="s">
        <v>1</v>
      </c>
      <c r="H68">
        <v>34</v>
      </c>
    </row>
    <row r="69" spans="1:8" ht="14.4" customHeight="1" thickBot="1" x14ac:dyDescent="0.35">
      <c r="A69" s="6"/>
      <c r="B69" s="6"/>
      <c r="C69" s="8" t="s">
        <v>0</v>
      </c>
      <c r="D69" s="9" t="s">
        <v>17</v>
      </c>
      <c r="E69" s="62"/>
      <c r="F69" s="35" t="s">
        <v>65</v>
      </c>
      <c r="G69" s="7" t="s">
        <v>60</v>
      </c>
      <c r="H69">
        <v>36</v>
      </c>
    </row>
    <row r="70" spans="1:8" ht="12.6" customHeight="1" x14ac:dyDescent="0.3">
      <c r="A70" s="48" t="s">
        <v>34</v>
      </c>
      <c r="B70" s="50" t="s">
        <v>35</v>
      </c>
      <c r="C70" s="67">
        <v>1</v>
      </c>
      <c r="D70" s="69">
        <f>IF(F70&lt;7,160,IF(F70&lt;11,145,IF(F70&lt;15,140,IF(F70&lt;17,130,IF(F70&lt;23,120,IF(F70&lt;31,115,IF(F70&lt;39,112,110)))))))</f>
        <v>160</v>
      </c>
      <c r="E70" s="71">
        <f t="shared" ref="E70" si="12">D70/C70</f>
        <v>160</v>
      </c>
      <c r="F70" s="93"/>
      <c r="G70" s="87">
        <f>D70*F70</f>
        <v>0</v>
      </c>
      <c r="H70">
        <v>38</v>
      </c>
    </row>
    <row r="71" spans="1:8" ht="12.6" customHeight="1" thickBot="1" x14ac:dyDescent="0.35">
      <c r="A71" s="49"/>
      <c r="B71" s="51"/>
      <c r="C71" s="68"/>
      <c r="D71" s="70"/>
      <c r="E71" s="72"/>
      <c r="F71" s="94"/>
      <c r="G71" s="88"/>
      <c r="H71">
        <v>40</v>
      </c>
    </row>
    <row r="72" spans="1:8" ht="6" customHeight="1" thickBot="1" x14ac:dyDescent="0.35">
      <c r="A72" s="10"/>
      <c r="B72" s="10"/>
      <c r="C72" s="10"/>
      <c r="D72" s="10"/>
      <c r="E72" s="10"/>
      <c r="F72" s="10"/>
      <c r="G72" s="10"/>
      <c r="H72">
        <v>42</v>
      </c>
    </row>
    <row r="73" spans="1:8" ht="15" thickBot="1" x14ac:dyDescent="0.35">
      <c r="A73" s="58" t="s">
        <v>63</v>
      </c>
      <c r="B73" s="59"/>
      <c r="C73" s="59"/>
      <c r="D73" s="59"/>
      <c r="E73" s="59"/>
      <c r="F73" s="59"/>
      <c r="G73" s="60"/>
      <c r="H73">
        <v>44</v>
      </c>
    </row>
    <row r="74" spans="1:8" ht="14.4" customHeight="1" x14ac:dyDescent="0.3">
      <c r="A74" s="4" t="s">
        <v>8</v>
      </c>
      <c r="B74" s="4" t="s">
        <v>4</v>
      </c>
      <c r="C74" s="63" t="s">
        <v>5</v>
      </c>
      <c r="D74" s="64"/>
      <c r="E74" s="61" t="s">
        <v>18</v>
      </c>
      <c r="F74" s="4" t="s">
        <v>0</v>
      </c>
      <c r="G74" s="5" t="s">
        <v>1</v>
      </c>
      <c r="H74">
        <v>46</v>
      </c>
    </row>
    <row r="75" spans="1:8" ht="14.4" customHeight="1" thickBot="1" x14ac:dyDescent="0.35">
      <c r="A75" s="6"/>
      <c r="B75" s="6"/>
      <c r="C75" s="8" t="s">
        <v>0</v>
      </c>
      <c r="D75" s="9" t="s">
        <v>17</v>
      </c>
      <c r="E75" s="62"/>
      <c r="F75" s="6"/>
      <c r="G75" s="7" t="s">
        <v>60</v>
      </c>
      <c r="H75">
        <v>48</v>
      </c>
    </row>
    <row r="76" spans="1:8" ht="12.6" customHeight="1" x14ac:dyDescent="0.3">
      <c r="A76" s="46" t="s">
        <v>23</v>
      </c>
      <c r="B76" s="50" t="s">
        <v>36</v>
      </c>
      <c r="C76" s="67">
        <v>1</v>
      </c>
      <c r="D76" s="69">
        <v>15600</v>
      </c>
      <c r="E76" s="71">
        <f t="shared" ref="E76" si="13">D76/C76</f>
        <v>15600</v>
      </c>
      <c r="F76" s="85"/>
      <c r="G76" s="87">
        <f>D76*F76</f>
        <v>0</v>
      </c>
      <c r="H76">
        <v>50</v>
      </c>
    </row>
    <row r="77" spans="1:8" ht="12.6" customHeight="1" thickBot="1" x14ac:dyDescent="0.35">
      <c r="A77" s="47"/>
      <c r="B77" s="51"/>
      <c r="C77" s="68"/>
      <c r="D77" s="70"/>
      <c r="E77" s="72"/>
      <c r="F77" s="86"/>
      <c r="G77" s="88"/>
    </row>
    <row r="78" spans="1:8" ht="12.6" customHeight="1" x14ac:dyDescent="0.3">
      <c r="A78" s="46" t="s">
        <v>24</v>
      </c>
      <c r="B78" s="50" t="s">
        <v>37</v>
      </c>
      <c r="C78" s="67">
        <v>1</v>
      </c>
      <c r="D78" s="69">
        <v>27600</v>
      </c>
      <c r="E78" s="71">
        <f t="shared" ref="E78" si="14">D78/C78</f>
        <v>27600</v>
      </c>
      <c r="F78" s="85"/>
      <c r="G78" s="87">
        <f>D78*F78</f>
        <v>0</v>
      </c>
    </row>
    <row r="79" spans="1:8" ht="12.6" customHeight="1" thickBot="1" x14ac:dyDescent="0.35">
      <c r="A79" s="47"/>
      <c r="B79" s="51"/>
      <c r="C79" s="68"/>
      <c r="D79" s="70"/>
      <c r="E79" s="72"/>
      <c r="F79" s="86"/>
      <c r="G79" s="88"/>
    </row>
    <row r="80" spans="1:8" ht="6" customHeight="1" thickBot="1" x14ac:dyDescent="0.35">
      <c r="A80" s="10"/>
      <c r="B80" s="10"/>
      <c r="C80" s="10"/>
      <c r="D80" s="10"/>
      <c r="E80" s="10"/>
      <c r="F80" s="10"/>
      <c r="G80" s="10"/>
    </row>
    <row r="81" spans="1:7" ht="15" thickBot="1" x14ac:dyDescent="0.35">
      <c r="A81" s="82" t="s">
        <v>38</v>
      </c>
      <c r="B81" s="83"/>
      <c r="C81" s="83"/>
      <c r="D81" s="83"/>
      <c r="E81" s="83"/>
      <c r="F81" s="83"/>
      <c r="G81" s="84"/>
    </row>
    <row r="82" spans="1:7" ht="14.4" customHeight="1" x14ac:dyDescent="0.3">
      <c r="A82" s="4" t="s">
        <v>8</v>
      </c>
      <c r="B82" s="4" t="s">
        <v>4</v>
      </c>
      <c r="C82" s="63" t="s">
        <v>5</v>
      </c>
      <c r="D82" s="64"/>
      <c r="E82" s="61" t="s">
        <v>18</v>
      </c>
      <c r="F82" s="4" t="s">
        <v>0</v>
      </c>
      <c r="G82" s="5" t="s">
        <v>1</v>
      </c>
    </row>
    <row r="83" spans="1:7" ht="14.4" customHeight="1" thickBot="1" x14ac:dyDescent="0.35">
      <c r="A83" s="6"/>
      <c r="B83" s="6"/>
      <c r="C83" s="8" t="s">
        <v>0</v>
      </c>
      <c r="D83" s="9" t="s">
        <v>17</v>
      </c>
      <c r="E83" s="62"/>
      <c r="F83" s="6"/>
      <c r="G83" s="7" t="s">
        <v>60</v>
      </c>
    </row>
    <row r="84" spans="1:7" ht="12.6" customHeight="1" x14ac:dyDescent="0.3">
      <c r="A84" s="46" t="s">
        <v>39</v>
      </c>
      <c r="B84" s="50" t="s">
        <v>41</v>
      </c>
      <c r="C84" s="67">
        <v>1</v>
      </c>
      <c r="D84" s="69">
        <v>0</v>
      </c>
      <c r="E84" s="71">
        <f t="shared" ref="E84" si="15">D84/C84</f>
        <v>0</v>
      </c>
      <c r="F84" s="85"/>
      <c r="G84" s="87">
        <f>D84*F84</f>
        <v>0</v>
      </c>
    </row>
    <row r="85" spans="1:7" ht="12.6" customHeight="1" thickBot="1" x14ac:dyDescent="0.35">
      <c r="A85" s="47"/>
      <c r="B85" s="51"/>
      <c r="C85" s="68"/>
      <c r="D85" s="70"/>
      <c r="E85" s="72"/>
      <c r="F85" s="86"/>
      <c r="G85" s="88"/>
    </row>
    <row r="86" spans="1:7" ht="12.6" customHeight="1" x14ac:dyDescent="0.3">
      <c r="A86" s="46" t="s">
        <v>40</v>
      </c>
      <c r="B86" s="50" t="s">
        <v>42</v>
      </c>
      <c r="C86" s="67">
        <v>1</v>
      </c>
      <c r="D86" s="69">
        <v>0</v>
      </c>
      <c r="E86" s="71">
        <f t="shared" ref="E86" si="16">D86/C86</f>
        <v>0</v>
      </c>
      <c r="F86" s="85"/>
      <c r="G86" s="87">
        <f>D86*F86</f>
        <v>0</v>
      </c>
    </row>
    <row r="87" spans="1:7" ht="12.6" customHeight="1" thickBot="1" x14ac:dyDescent="0.35">
      <c r="A87" s="47"/>
      <c r="B87" s="51"/>
      <c r="C87" s="68"/>
      <c r="D87" s="70"/>
      <c r="E87" s="72"/>
      <c r="F87" s="86"/>
      <c r="G87" s="88"/>
    </row>
    <row r="88" spans="1:7" ht="6" customHeight="1" x14ac:dyDescent="0.3">
      <c r="A88" s="11" t="e">
        <f>#REF!+#REF!+#REF!+#REF!+#REF!+#REF!</f>
        <v>#REF!</v>
      </c>
      <c r="B88" s="10"/>
      <c r="C88" s="10"/>
      <c r="D88" s="10"/>
      <c r="E88" s="10"/>
      <c r="F88" s="10"/>
      <c r="G88" s="10"/>
    </row>
    <row r="89" spans="1:7" x14ac:dyDescent="0.3">
      <c r="A89" s="30" t="s">
        <v>2</v>
      </c>
      <c r="B89" s="12"/>
      <c r="C89" s="33" t="s">
        <v>6</v>
      </c>
      <c r="D89" s="12"/>
      <c r="E89" s="12"/>
      <c r="F89" s="74" t="s">
        <v>7</v>
      </c>
      <c r="G89" s="75"/>
    </row>
    <row r="90" spans="1:7" ht="18" x14ac:dyDescent="0.3">
      <c r="A90" s="31">
        <f>G38+G40+G42+G44+G46+G48+G54+G56+G58+G60+G62+G64+G70+G76+G78</f>
        <v>0</v>
      </c>
      <c r="B90" s="17"/>
      <c r="C90" s="32">
        <f>A90*0.21</f>
        <v>0</v>
      </c>
      <c r="D90" s="17"/>
      <c r="E90" s="17"/>
      <c r="F90" s="37">
        <f>A90+C90</f>
        <v>0</v>
      </c>
      <c r="G90" s="38"/>
    </row>
    <row r="91" spans="1:7" ht="6" customHeight="1" x14ac:dyDescent="0.3">
      <c r="A91" s="28"/>
      <c r="B91" s="10"/>
      <c r="C91" s="29"/>
      <c r="D91" s="10"/>
      <c r="E91" s="10"/>
      <c r="F91" s="10"/>
      <c r="G91" s="10"/>
    </row>
    <row r="92" spans="1:7" ht="15.6" x14ac:dyDescent="0.3">
      <c r="A92" s="1"/>
      <c r="B92" s="1"/>
      <c r="C92" s="1"/>
      <c r="D92" s="1"/>
      <c r="E92" s="1"/>
      <c r="F92" s="1"/>
      <c r="G92" s="1"/>
    </row>
    <row r="94" spans="1:7" x14ac:dyDescent="0.3">
      <c r="A94" s="2"/>
      <c r="B94" s="2"/>
    </row>
    <row r="95" spans="1:7" x14ac:dyDescent="0.3">
      <c r="A95" s="2"/>
      <c r="B95" s="2"/>
    </row>
    <row r="96" spans="1:7" x14ac:dyDescent="0.3">
      <c r="A96" s="2"/>
      <c r="B96" s="2"/>
    </row>
  </sheetData>
  <sheetProtection algorithmName="SHA-512" hashValue="HYO3C0RRb9a/vL2cEUPD1MfMaOJYdEoFJ86DJPQyXtQrnW83J6cwyZLIaTGibahORwHL+W1stQvPocFDX2JwJA==" saltValue="OGiIUPmPga3IQv+wpzyRdQ==" spinCount="100000" sheet="1" selectLockedCells="1"/>
  <protectedRanges>
    <protectedRange sqref="C2:G17 C19:G20" name="Client"/>
  </protectedRanges>
  <mergeCells count="157">
    <mergeCell ref="F76:F77"/>
    <mergeCell ref="G76:G77"/>
    <mergeCell ref="C78:C79"/>
    <mergeCell ref="D78:D79"/>
    <mergeCell ref="E78:E79"/>
    <mergeCell ref="C64:C65"/>
    <mergeCell ref="D64:D65"/>
    <mergeCell ref="E64:E65"/>
    <mergeCell ref="F64:F65"/>
    <mergeCell ref="G64:G65"/>
    <mergeCell ref="F86:F87"/>
    <mergeCell ref="G86:G87"/>
    <mergeCell ref="A4:B5"/>
    <mergeCell ref="C4:G5"/>
    <mergeCell ref="A6:B7"/>
    <mergeCell ref="C6:G7"/>
    <mergeCell ref="A8:B9"/>
    <mergeCell ref="C8:G9"/>
    <mergeCell ref="A10:B11"/>
    <mergeCell ref="C10:G11"/>
    <mergeCell ref="A12:B13"/>
    <mergeCell ref="C12:G13"/>
    <mergeCell ref="A16:B17"/>
    <mergeCell ref="C16:G17"/>
    <mergeCell ref="A19:B20"/>
    <mergeCell ref="C19:G20"/>
    <mergeCell ref="C76:C77"/>
    <mergeCell ref="D76:D77"/>
    <mergeCell ref="E76:E77"/>
    <mergeCell ref="F62:F63"/>
    <mergeCell ref="G62:G63"/>
    <mergeCell ref="A46:A47"/>
    <mergeCell ref="B46:B47"/>
    <mergeCell ref="C46:C47"/>
    <mergeCell ref="D46:D47"/>
    <mergeCell ref="E46:E47"/>
    <mergeCell ref="F46:F47"/>
    <mergeCell ref="G46:G47"/>
    <mergeCell ref="A48:A49"/>
    <mergeCell ref="B48:B49"/>
    <mergeCell ref="C48:C49"/>
    <mergeCell ref="D48:D49"/>
    <mergeCell ref="E48:E49"/>
    <mergeCell ref="C58:C59"/>
    <mergeCell ref="D58:D59"/>
    <mergeCell ref="E58:E59"/>
    <mergeCell ref="F58:F59"/>
    <mergeCell ref="G58:G59"/>
    <mergeCell ref="C60:C61"/>
    <mergeCell ref="D60:D61"/>
    <mergeCell ref="E60:E61"/>
    <mergeCell ref="F60:F61"/>
    <mergeCell ref="G60:G61"/>
    <mergeCell ref="E56:E57"/>
    <mergeCell ref="F56:F57"/>
    <mergeCell ref="G56:G57"/>
    <mergeCell ref="C42:C43"/>
    <mergeCell ref="D42:D43"/>
    <mergeCell ref="E42:E43"/>
    <mergeCell ref="F42:F43"/>
    <mergeCell ref="G42:G43"/>
    <mergeCell ref="C44:C45"/>
    <mergeCell ref="D44:D45"/>
    <mergeCell ref="E44:E45"/>
    <mergeCell ref="F44:F45"/>
    <mergeCell ref="G44:G45"/>
    <mergeCell ref="F48:F49"/>
    <mergeCell ref="G48:G49"/>
    <mergeCell ref="C54:C55"/>
    <mergeCell ref="D54:D55"/>
    <mergeCell ref="E54:E55"/>
    <mergeCell ref="F54:F55"/>
    <mergeCell ref="G54:G55"/>
    <mergeCell ref="C56:C57"/>
    <mergeCell ref="D56:D57"/>
    <mergeCell ref="C38:C39"/>
    <mergeCell ref="D38:D39"/>
    <mergeCell ref="E38:E39"/>
    <mergeCell ref="F38:F39"/>
    <mergeCell ref="G38:G39"/>
    <mergeCell ref="C40:C41"/>
    <mergeCell ref="D40:D41"/>
    <mergeCell ref="E40:E41"/>
    <mergeCell ref="F40:F41"/>
    <mergeCell ref="G40:G41"/>
    <mergeCell ref="A60:A61"/>
    <mergeCell ref="B60:B61"/>
    <mergeCell ref="A78:A79"/>
    <mergeCell ref="B78:B79"/>
    <mergeCell ref="A81:G81"/>
    <mergeCell ref="C82:D82"/>
    <mergeCell ref="E82:E83"/>
    <mergeCell ref="A84:A85"/>
    <mergeCell ref="B84:B85"/>
    <mergeCell ref="C84:C85"/>
    <mergeCell ref="D84:D85"/>
    <mergeCell ref="E84:E85"/>
    <mergeCell ref="F84:F85"/>
    <mergeCell ref="G84:G85"/>
    <mergeCell ref="C70:C71"/>
    <mergeCell ref="D70:D71"/>
    <mergeCell ref="E70:E71"/>
    <mergeCell ref="F70:F71"/>
    <mergeCell ref="G70:G71"/>
    <mergeCell ref="F78:F79"/>
    <mergeCell ref="G78:G79"/>
    <mergeCell ref="C62:C63"/>
    <mergeCell ref="D62:D63"/>
    <mergeCell ref="E62:E63"/>
    <mergeCell ref="A23:G23"/>
    <mergeCell ref="A1:G1"/>
    <mergeCell ref="A35:G35"/>
    <mergeCell ref="A51:G51"/>
    <mergeCell ref="A73:G73"/>
    <mergeCell ref="B76:B77"/>
    <mergeCell ref="E36:E37"/>
    <mergeCell ref="C36:D36"/>
    <mergeCell ref="C52:D52"/>
    <mergeCell ref="C74:D74"/>
    <mergeCell ref="E52:E53"/>
    <mergeCell ref="A67:G67"/>
    <mergeCell ref="C68:D68"/>
    <mergeCell ref="E68:E69"/>
    <mergeCell ref="B40:B41"/>
    <mergeCell ref="A42:A43"/>
    <mergeCell ref="B42:B43"/>
    <mergeCell ref="A2:B3"/>
    <mergeCell ref="A14:B15"/>
    <mergeCell ref="C2:G3"/>
    <mergeCell ref="C14:G15"/>
    <mergeCell ref="A38:A39"/>
    <mergeCell ref="B38:B39"/>
    <mergeCell ref="A40:A41"/>
    <mergeCell ref="F90:G90"/>
    <mergeCell ref="A62:A63"/>
    <mergeCell ref="B62:B63"/>
    <mergeCell ref="A64:A65"/>
    <mergeCell ref="B64:B65"/>
    <mergeCell ref="A25:G25"/>
    <mergeCell ref="A76:A77"/>
    <mergeCell ref="A70:A71"/>
    <mergeCell ref="B70:B71"/>
    <mergeCell ref="A86:A87"/>
    <mergeCell ref="B86:B87"/>
    <mergeCell ref="C86:C87"/>
    <mergeCell ref="D86:D87"/>
    <mergeCell ref="E86:E87"/>
    <mergeCell ref="F89:G89"/>
    <mergeCell ref="E74:E75"/>
    <mergeCell ref="A54:A55"/>
    <mergeCell ref="B54:B55"/>
    <mergeCell ref="A56:A57"/>
    <mergeCell ref="B56:B57"/>
    <mergeCell ref="A58:A59"/>
    <mergeCell ref="B58:B59"/>
    <mergeCell ref="A44:A45"/>
    <mergeCell ref="B44:B45"/>
  </mergeCells>
  <conditionalFormatting sqref="F84:F85">
    <cfRule type="expression" dxfId="1" priority="2">
      <formula>$A$90&lt;4250</formula>
    </cfRule>
  </conditionalFormatting>
  <conditionalFormatting sqref="F86:F87">
    <cfRule type="expression" dxfId="0" priority="1">
      <formula>$A$90&lt;5400</formula>
    </cfRule>
  </conditionalFormatting>
  <dataValidations count="1">
    <dataValidation type="list" allowBlank="1" showInputMessage="1" showErrorMessage="1" sqref="F70:F71" xr:uid="{773D9215-FEA2-4DFC-992E-51265ED66678}">
      <formula1>$H$54:$H$76</formula1>
    </dataValidation>
  </dataValidations>
  <pageMargins left="0.51181102362204722" right="0.51181102362204722" top="0.31496062992125984" bottom="0.31496062992125984" header="0.31496062992125984" footer="0.31496062992125984"/>
  <pageSetup paperSize="9" orientation="portrait" horizontalDpi="300" verticalDpi="300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 Commande FR</vt:lpstr>
      <vt:lpstr>'Bon Commande FR'!Print_Area</vt:lpstr>
    </vt:vector>
  </TitlesOfParts>
  <Company>EEAS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Servais</dc:creator>
  <cp:lastModifiedBy>Bernard Servais</cp:lastModifiedBy>
  <cp:lastPrinted>2024-01-15T15:48:28Z</cp:lastPrinted>
  <dcterms:created xsi:type="dcterms:W3CDTF">2015-12-23T09:33:19Z</dcterms:created>
  <dcterms:modified xsi:type="dcterms:W3CDTF">2024-01-16T22:08:10Z</dcterms:modified>
</cp:coreProperties>
</file>